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5" i="22"/>
  <c r="D6"/>
  <c r="D7"/>
  <c r="G37" i="23"/>
  <c r="G52"/>
  <c r="L6" i="15"/>
  <c r="L7"/>
  <c r="L8"/>
  <c r="L9"/>
  <c r="L10"/>
  <c r="L11"/>
  <c r="L13"/>
  <c r="L14"/>
  <c r="E15"/>
  <c r="F15"/>
  <c r="G15"/>
  <c r="H15"/>
  <c r="H46"/>
  <c r="D9" i="22"/>
  <c r="I15" i="15"/>
  <c r="J15"/>
  <c r="K15"/>
  <c r="D4" i="22"/>
  <c r="L15" i="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G45"/>
  <c r="G46"/>
  <c r="H45"/>
  <c r="J45"/>
  <c r="K45"/>
  <c r="K46"/>
  <c r="D3" i="22"/>
  <c r="E45" i="15"/>
  <c r="L45"/>
  <c r="I46"/>
  <c r="J46"/>
  <c r="D8" i="22"/>
  <c r="E46" i="15"/>
  <c r="D10" i="22"/>
  <c r="L46" i="15"/>
</calcChain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<sst xmlns="http://schemas.openxmlformats.org/spreadsheetml/2006/main" count="280" uniqueCount="211">
  <si>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</si>
  <si>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</si>
  <si>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</si>
  <si>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</si>
  <si>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</si>
  <si>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</si>
  <si>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</si>
  <si>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</si>
  <si>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</si>
  <si>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</si>
  <si>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</si>
  <si>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</si>
  <si>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</si>
  <si>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</si>
  <si>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</si>
  <si>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</si>
  <si>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</si>
  <si>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</si>
  <si>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</si>
  <si>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</si>
  <si>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</si>
  <si>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</si>
  <si>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</si>
  <si>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</si>
  <si>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</si>
  <si>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</si>
  <si>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</si>
  <si>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</si>
  <si>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</si>
  <si>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</si>
  <si>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</si>
  <si>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</si>
  <si>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</si>
  <si>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</si>
  <si>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</si>
  <si>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</si>
  <si>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</si>
  <si>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</si>
  <si>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</si>
  <si>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</si>
  <si>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</si>
  <si>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</si>
  <si>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</si>
  <si>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</si>
  <si>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</si>
  <si>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</si>
  <si>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</si>
  <si>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</si>
  <si>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</si>
  <si>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</si>
  <si>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</si>
  <si>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</si>
  <si>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</si>
  <si>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</si>
  <si>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</si>
  <si>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</si>
  <si>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</si>
  <si>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</si>
  <si>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</si>
  <si>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</si>
  <si>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</si>
  <si>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</si>
  <si>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</si>
  <si>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</si>
  <si>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</si>
  <si>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</si>
  <si>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</si>
  <si>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</si>
  <si>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</si>
  <si>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</si>
  <si>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</si>
  <si>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</si>
  <si>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</si>
  <si>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</si>
  <si>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</si>
  <si>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</si>
  <si>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</si>
  <si>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</si>
  <si>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</si>
  <si>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</si>
  <si>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</si>
  <si>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</si>
  <si>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</si>
  <si>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</si>
  <si>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</si>
  <si>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</si>
  <si>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</si>
  <si>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</si>
  <si>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</si>
  <si>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</si>
  <si>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</si>
  <si>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</si>
  <si>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</si>
  <si>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</si>
  <si>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</si>
  <si>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</si>
  <si>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</si>
  <si>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</si>
  <si>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</si>
  <si>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</si>
  <si>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</si>
  <si>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</si>
  <si>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</si>
  <si>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</si>
  <si>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</si>
  <si>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</si>
  <si>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</si>
  <si>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</si>
  <si>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</si>
  <si>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</si>
  <si>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</si>
  <si>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</si>
  <si>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</si>
  <si>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</si>
  <si>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</si>
  <si>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</si>
  <si>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</si>
  <si>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</si>
  <si>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</si>
  <si>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</si>
  <si>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</si>
  <si>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</si>
  <si>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</si>
  <si>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</si>
  <si>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</si>
  <si>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</si>
  <si>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</si>
  <si>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</si>
  <si>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</si>
  <si>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</si>
  <si>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</si>
  <si>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</si>
  <si>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</si>
  <si>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</si>
  <si>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</si>
  <si>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</si>
  <si>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</si>
  <si>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</si>
  <si>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</si>
  <si>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</si>
  <si>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</si>
  <si>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</si>
  <si>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</si>
  <si>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</si>
  <si>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</si>
  <si>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</si>
  <si>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</si>
  <si>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</si>
  <si>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</si>
  <si>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</si>
  <si>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</si>
  <si>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</si>
  <si>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</si>
  <si>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</si>
  <si>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</si>
  <si>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</si>
  <si>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</si>
  <si>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</si>
  <si>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</si>
  <si>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</si>
  <si>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</si>
  <si>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</si>
  <si>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</si>
  <si>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</si>
  <si>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</si>
  <si>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</si>
  <si>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</si>
  <si>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</si>
  <si>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</si>
  <si>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</si>
  <si>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</si>
  <si>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</si>
  <si>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</si>
  <si>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</si>
  <si>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</si>
  <si>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</si>
  <si>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</si>
  <si>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</si>
  <si>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</si>
  <si>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</si>
  <si>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</si>
  <si>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</si>
  <si>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</si>
  <si>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</si>
  <si>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</si>
  <si>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</si>
  <si>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</si>
  <si>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</si>
  <si>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</si>
  <si>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</si>
  <si>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</si>
  <si>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</si>
  <si>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</si>
  <si>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</si>
  <si>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</si>
  <si>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</si>
  <si>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</si>
  <si>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</si>
  <si>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</si>
  <si>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</si>
  <si>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</si>
  <si>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</si>
  <si>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Турійський районний суд Волинської області</t>
  </si>
  <si>
    <t>44800.смт. Турійськ.вул. Луцька 14</t>
  </si>
  <si>
    <t>Доручення судів України / іноземних судів</t>
  </si>
  <si>
    <t xml:space="preserve">Розглянуто справ судом присяжних </t>
  </si>
  <si>
    <t>Г.Й. Хвіц</t>
  </si>
  <si>
    <t>О.Г. Хамініч</t>
  </si>
  <si>
    <t>033 632 140 6</t>
  </si>
  <si>
    <t>inbox@tr.vl.court.gov.ua</t>
  </si>
  <si>
    <t>10 січня 2020 року</t>
  </si>
</sst>
</file>

<file path=xl/styles.xml><?xml version="1.0" encoding="utf-8"?>
<styleSheet xmlns="http://schemas.openxmlformats.org/spreadsheetml/2006/main">
  <numFmts count="2">
    <numFmt numFmtId="164" formatCode="_-* #,##0\ _г_р_н_._-;\-* #,##0\ _г_р_н_._-;_-* &quot;-&quot;\ _г_р_н_._-;_-@_-"/>
    <numFmt numFmtId="165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>
      <selection activeCell="C6" sqref="C6:G6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1:8" ht="14.25" customHeight="1">
      <c r="B4" s="151"/>
      <c r="C4" s="151"/>
      <c r="D4" s="151"/>
      <c r="E4" s="151"/>
      <c r="F4" s="151"/>
      <c r="G4" s="151"/>
      <c r="H4" s="151"/>
    </row>
    <row r="5" spans="1:8" ht="18.95" customHeight="1">
      <c r="B5" s="150"/>
      <c r="C5" s="150"/>
      <c r="D5" s="150"/>
      <c r="E5" s="150"/>
      <c r="F5" s="150"/>
      <c r="G5" s="150"/>
      <c r="H5" s="150"/>
    </row>
    <row r="6" spans="1:8" ht="18.95" customHeight="1">
      <c r="B6" s="16"/>
      <c r="C6" s="150" t="s">
        <v>201</v>
      </c>
      <c r="D6" s="150"/>
      <c r="E6" s="150"/>
      <c r="F6" s="150"/>
      <c r="G6" s="150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9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9" ht="12.75" customHeight="1">
      <c r="A18" s="38"/>
      <c r="B18" s="126" t="s">
        <v>19</v>
      </c>
      <c r="C18" s="127"/>
      <c r="D18" s="128"/>
      <c r="E18" s="134"/>
    </row>
    <row r="19" spans="1:9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9" ht="12.95" customHeight="1">
      <c r="A20" s="38"/>
      <c r="B20" s="131"/>
      <c r="C20" s="132"/>
      <c r="D20" s="133"/>
      <c r="E20" s="134"/>
      <c r="F20" s="124"/>
      <c r="G20" s="125"/>
      <c r="H20" s="125"/>
    </row>
    <row r="21" spans="1:9" ht="12.95" customHeight="1">
      <c r="A21" s="38"/>
      <c r="B21" s="29"/>
      <c r="C21" s="30"/>
      <c r="D21" s="38"/>
      <c r="E21" s="39"/>
      <c r="F21" s="124"/>
      <c r="G21" s="125"/>
      <c r="H21" s="125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9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9" ht="12.95" customHeight="1">
      <c r="A37" s="38"/>
      <c r="B37" s="140"/>
      <c r="C37" s="141"/>
      <c r="D37" s="141"/>
      <c r="E37" s="141"/>
      <c r="F37" s="141"/>
      <c r="G37" s="141"/>
      <c r="H37" s="142"/>
    </row>
    <row r="38" spans="1:9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9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6:H16"/>
    <mergeCell ref="C6:G6"/>
    <mergeCell ref="B3:H3"/>
    <mergeCell ref="B4:H4"/>
    <mergeCell ref="B5:H5"/>
    <mergeCell ref="B12:D12"/>
    <mergeCell ref="B14:D14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&amp;C&amp;L0450B939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zoomScaleNormal="100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118</v>
      </c>
      <c r="F6" s="90">
        <v>76</v>
      </c>
      <c r="G6" s="90"/>
      <c r="H6" s="90">
        <v>59</v>
      </c>
      <c r="I6" s="90" t="s">
        <v>172</v>
      </c>
      <c r="J6" s="90">
        <v>59</v>
      </c>
      <c r="K6" s="91">
        <v>17</v>
      </c>
      <c r="L6" s="101">
        <f t="shared" ref="L6:L11" si="0">E6-F6</f>
        <v>42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213</v>
      </c>
      <c r="F7" s="90">
        <v>209</v>
      </c>
      <c r="G7" s="90"/>
      <c r="H7" s="90">
        <v>207</v>
      </c>
      <c r="I7" s="90">
        <v>202</v>
      </c>
      <c r="J7" s="90">
        <v>6</v>
      </c>
      <c r="K7" s="91"/>
      <c r="L7" s="101">
        <f t="shared" si="0"/>
        <v>4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25</v>
      </c>
      <c r="F9" s="90">
        <v>24</v>
      </c>
      <c r="G9" s="90"/>
      <c r="H9" s="90">
        <v>14</v>
      </c>
      <c r="I9" s="90">
        <v>12</v>
      </c>
      <c r="J9" s="90">
        <v>11</v>
      </c>
      <c r="K9" s="91"/>
      <c r="L9" s="101">
        <f t="shared" si="0"/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</v>
      </c>
      <c r="F12" s="90"/>
      <c r="G12" s="90"/>
      <c r="H12" s="90">
        <v>1</v>
      </c>
      <c r="I12" s="90">
        <v>1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>
        <v>1</v>
      </c>
      <c r="J14" s="90"/>
      <c r="K14" s="91"/>
      <c r="L14" s="101">
        <f t="shared" si="1"/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 t="shared" ref="E15:K15" si="2">SUM(E6:E14)</f>
        <v>359</v>
      </c>
      <c r="F15" s="104">
        <f t="shared" si="2"/>
        <v>310</v>
      </c>
      <c r="G15" s="104">
        <f t="shared" si="2"/>
        <v>0</v>
      </c>
      <c r="H15" s="104">
        <f t="shared" si="2"/>
        <v>282</v>
      </c>
      <c r="I15" s="104">
        <f t="shared" si="2"/>
        <v>216</v>
      </c>
      <c r="J15" s="104">
        <f t="shared" si="2"/>
        <v>77</v>
      </c>
      <c r="K15" s="104">
        <f t="shared" si="2"/>
        <v>17</v>
      </c>
      <c r="L15" s="101">
        <f t="shared" si="1"/>
        <v>49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8</v>
      </c>
      <c r="F16" s="92">
        <v>8</v>
      </c>
      <c r="G16" s="92"/>
      <c r="H16" s="92">
        <v>8</v>
      </c>
      <c r="I16" s="92">
        <v>6</v>
      </c>
      <c r="J16" s="92"/>
      <c r="K16" s="91"/>
      <c r="L16" s="101">
        <f t="shared" si="1"/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25</v>
      </c>
      <c r="F17" s="92">
        <v>6</v>
      </c>
      <c r="G17" s="92"/>
      <c r="H17" s="92">
        <v>7</v>
      </c>
      <c r="I17" s="92">
        <v>5</v>
      </c>
      <c r="J17" s="92">
        <v>18</v>
      </c>
      <c r="K17" s="91">
        <v>14</v>
      </c>
      <c r="L17" s="101">
        <f t="shared" si="1"/>
        <v>19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27</v>
      </c>
      <c r="F24" s="91">
        <v>8</v>
      </c>
      <c r="G24" s="91"/>
      <c r="H24" s="91">
        <v>9</v>
      </c>
      <c r="I24" s="91">
        <v>5</v>
      </c>
      <c r="J24" s="91">
        <v>18</v>
      </c>
      <c r="K24" s="91">
        <v>14</v>
      </c>
      <c r="L24" s="101">
        <f t="shared" si="3"/>
        <v>19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42</v>
      </c>
      <c r="F25" s="91">
        <v>23</v>
      </c>
      <c r="G25" s="91"/>
      <c r="H25" s="91">
        <v>18</v>
      </c>
      <c r="I25" s="91">
        <v>18</v>
      </c>
      <c r="J25" s="91">
        <v>24</v>
      </c>
      <c r="K25" s="91">
        <v>12</v>
      </c>
      <c r="L25" s="101">
        <f t="shared" si="3"/>
        <v>19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/>
      <c r="G26" s="91"/>
      <c r="H26" s="91"/>
      <c r="I26" s="91"/>
      <c r="J26" s="91">
        <v>1</v>
      </c>
      <c r="K26" s="91">
        <v>1</v>
      </c>
      <c r="L26" s="101">
        <f t="shared" si="3"/>
        <v>1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342</v>
      </c>
      <c r="F27" s="91">
        <v>217</v>
      </c>
      <c r="G27" s="91"/>
      <c r="H27" s="91">
        <v>166</v>
      </c>
      <c r="I27" s="91">
        <v>154</v>
      </c>
      <c r="J27" s="91">
        <v>176</v>
      </c>
      <c r="K27" s="91">
        <v>87</v>
      </c>
      <c r="L27" s="101">
        <f t="shared" si="3"/>
        <v>125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202</v>
      </c>
      <c r="F28" s="91">
        <v>157</v>
      </c>
      <c r="G28" s="91"/>
      <c r="H28" s="91">
        <v>120</v>
      </c>
      <c r="I28" s="91">
        <v>107</v>
      </c>
      <c r="J28" s="91">
        <v>82</v>
      </c>
      <c r="K28" s="91">
        <v>13</v>
      </c>
      <c r="L28" s="101">
        <f t="shared" si="3"/>
        <v>45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24</v>
      </c>
      <c r="F29" s="91">
        <v>24</v>
      </c>
      <c r="G29" s="91"/>
      <c r="H29" s="91">
        <v>21</v>
      </c>
      <c r="I29" s="91">
        <v>20</v>
      </c>
      <c r="J29" s="91">
        <v>3</v>
      </c>
      <c r="K29" s="91"/>
      <c r="L29" s="101">
        <f t="shared" si="3"/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34</v>
      </c>
      <c r="F30" s="91">
        <v>20</v>
      </c>
      <c r="G30" s="91"/>
      <c r="H30" s="91">
        <v>24</v>
      </c>
      <c r="I30" s="91">
        <v>24</v>
      </c>
      <c r="J30" s="91">
        <v>10</v>
      </c>
      <c r="K30" s="91">
        <v>7</v>
      </c>
      <c r="L30" s="101">
        <f t="shared" si="3"/>
        <v>14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3"/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 t="shared" si="3"/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/>
      <c r="G35" s="91"/>
      <c r="H35" s="91"/>
      <c r="I35" s="91"/>
      <c r="J35" s="91">
        <v>1</v>
      </c>
      <c r="K35" s="91">
        <v>1</v>
      </c>
      <c r="L35" s="101">
        <f t="shared" ref="L35:L43" si="4"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6</v>
      </c>
      <c r="F36" s="91">
        <v>2</v>
      </c>
      <c r="G36" s="91"/>
      <c r="H36" s="91">
        <v>1</v>
      </c>
      <c r="I36" s="91"/>
      <c r="J36" s="91">
        <v>5</v>
      </c>
      <c r="K36" s="91">
        <v>4</v>
      </c>
      <c r="L36" s="101">
        <f t="shared" si="4"/>
        <v>4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>
        <v>2</v>
      </c>
      <c r="G38" s="91"/>
      <c r="H38" s="91">
        <v>1</v>
      </c>
      <c r="I38" s="91">
        <v>1</v>
      </c>
      <c r="J38" s="91">
        <v>1</v>
      </c>
      <c r="K38" s="91"/>
      <c r="L38" s="101">
        <f t="shared" si="4"/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481</v>
      </c>
      <c r="F40" s="91">
        <v>306</v>
      </c>
      <c r="G40" s="91"/>
      <c r="H40" s="91">
        <v>178</v>
      </c>
      <c r="I40" s="91">
        <v>150</v>
      </c>
      <c r="J40" s="91">
        <v>303</v>
      </c>
      <c r="K40" s="91">
        <v>125</v>
      </c>
      <c r="L40" s="101">
        <f t="shared" si="4"/>
        <v>175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606</v>
      </c>
      <c r="F41" s="91">
        <v>430</v>
      </c>
      <c r="G41" s="91"/>
      <c r="H41" s="91">
        <v>250</v>
      </c>
      <c r="I41" s="91" t="s">
        <v>172</v>
      </c>
      <c r="J41" s="91">
        <v>356</v>
      </c>
      <c r="K41" s="91">
        <v>167</v>
      </c>
      <c r="L41" s="101">
        <f t="shared" si="4"/>
        <v>176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2</v>
      </c>
      <c r="G42" s="91"/>
      <c r="H42" s="91">
        <v>4</v>
      </c>
      <c r="I42" s="91" t="s">
        <v>172</v>
      </c>
      <c r="J42" s="91"/>
      <c r="K42" s="91"/>
      <c r="L42" s="101">
        <f t="shared" si="4"/>
        <v>2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/>
      <c r="G43" s="91"/>
      <c r="H43" s="91"/>
      <c r="I43" s="91"/>
      <c r="J43" s="91">
        <v>1</v>
      </c>
      <c r="K43" s="91">
        <v>1</v>
      </c>
      <c r="L43" s="101">
        <f t="shared" si="4"/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>
        <v>1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608</v>
      </c>
      <c r="F45" s="91">
        <f t="shared" ref="F45:K45" si="5">F41+F43+F44</f>
        <v>431</v>
      </c>
      <c r="G45" s="91">
        <f t="shared" si="5"/>
        <v>0</v>
      </c>
      <c r="H45" s="91">
        <f t="shared" si="5"/>
        <v>251</v>
      </c>
      <c r="I45" s="91">
        <f>I43+I44</f>
        <v>1</v>
      </c>
      <c r="J45" s="91">
        <f t="shared" si="5"/>
        <v>357</v>
      </c>
      <c r="K45" s="91">
        <f t="shared" si="5"/>
        <v>168</v>
      </c>
      <c r="L45" s="101">
        <f>E45-F45</f>
        <v>177</v>
      </c>
    </row>
    <row r="46" spans="1:12">
      <c r="A46" s="162" t="s">
        <v>189</v>
      </c>
      <c r="B46" s="162"/>
      <c r="C46" s="162"/>
      <c r="D46" s="43">
        <v>41</v>
      </c>
      <c r="E46" s="91">
        <f>E15+E24+E40+E45</f>
        <v>1475</v>
      </c>
      <c r="F46" s="91">
        <f t="shared" ref="F46:K46" si="6">F15+F24+F40+F45</f>
        <v>1055</v>
      </c>
      <c r="G46" s="91">
        <f t="shared" si="6"/>
        <v>0</v>
      </c>
      <c r="H46" s="91">
        <f t="shared" si="6"/>
        <v>720</v>
      </c>
      <c r="I46" s="91">
        <f t="shared" si="6"/>
        <v>372</v>
      </c>
      <c r="J46" s="91">
        <f t="shared" si="6"/>
        <v>755</v>
      </c>
      <c r="K46" s="91">
        <f t="shared" si="6"/>
        <v>324</v>
      </c>
      <c r="L46" s="101">
        <f>E46-F46</f>
        <v>420</v>
      </c>
    </row>
    <row r="47" spans="1:12">
      <c r="A47" s="45"/>
      <c r="B47" s="46"/>
      <c r="C47" s="46"/>
    </row>
  </sheetData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13:C13"/>
    <mergeCell ref="B9:C9"/>
    <mergeCell ref="B11:C11"/>
    <mergeCell ref="B32:C32"/>
    <mergeCell ref="B20:C20"/>
    <mergeCell ref="B22:C22"/>
    <mergeCell ref="B18:C18"/>
    <mergeCell ref="B19:C19"/>
    <mergeCell ref="A16:A24"/>
    <mergeCell ref="B25:C25"/>
    <mergeCell ref="B27:C27"/>
    <mergeCell ref="B21:C21"/>
    <mergeCell ref="B23:C2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33:C33"/>
    <mergeCell ref="B35:C35"/>
    <mergeCell ref="B36:C36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Турійський районний суд Волинської області, 
Початок періоду: 01.01.2019, Кінець періоду: 31.12.2019&amp;L0450B939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58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19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9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8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8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8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8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8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13</v>
      </c>
    </row>
    <row r="44" spans="1:8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</v>
      </c>
    </row>
    <row r="45" spans="1:8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8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8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8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49:E49"/>
    <mergeCell ref="C50:E50"/>
    <mergeCell ref="C51:E51"/>
    <mergeCell ref="C38:E38"/>
    <mergeCell ref="C39:E39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3:B20"/>
    <mergeCell ref="B6:B10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B37:E37"/>
    <mergeCell ref="C34:E34"/>
    <mergeCell ref="C17:E17"/>
    <mergeCell ref="C18:E18"/>
    <mergeCell ref="C40:E40"/>
    <mergeCell ref="C41:E41"/>
    <mergeCell ref="D45:E45"/>
    <mergeCell ref="C35:E35"/>
    <mergeCell ref="B43:E43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D46:E46"/>
    <mergeCell ref="B49:B51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Турійський районний суд Волинської області, 
Початок періоду: 01.01.2019, Кінець періоду: 31.12.2019&amp;L0450B939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opLeftCell="A53" zoomScaleNormal="100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13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13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59</v>
      </c>
    </row>
    <row r="4" spans="1:13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43</v>
      </c>
    </row>
    <row r="5" spans="1:13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17</v>
      </c>
    </row>
    <row r="6" spans="1:13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13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15</v>
      </c>
    </row>
    <row r="8" spans="1:13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13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76</v>
      </c>
      <c r="K20" s="4"/>
      <c r="L20" s="4"/>
      <c r="M20" s="3"/>
    </row>
    <row r="21" spans="1:13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8</v>
      </c>
      <c r="K21" s="5"/>
    </row>
    <row r="22" spans="1:13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20</v>
      </c>
      <c r="K22" s="5"/>
    </row>
    <row r="23" spans="1:13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3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3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3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3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3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27</v>
      </c>
      <c r="K28" s="5"/>
    </row>
    <row r="29" spans="1:13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3" ht="14.25" customHeight="1">
      <c r="A30" s="243"/>
      <c r="B30" s="267"/>
      <c r="C30" s="267"/>
      <c r="D30" s="279" t="s">
        <v>118</v>
      </c>
      <c r="E30" s="280"/>
      <c r="F30" s="280"/>
      <c r="G30" s="281"/>
      <c r="H30" s="14">
        <v>28</v>
      </c>
      <c r="I30" s="102"/>
      <c r="K30" s="5"/>
    </row>
    <row r="31" spans="1:13" ht="16.5" customHeight="1">
      <c r="A31" s="243"/>
      <c r="B31" s="267" t="s">
        <v>112</v>
      </c>
      <c r="C31" s="267"/>
      <c r="D31" s="272" t="s">
        <v>113</v>
      </c>
      <c r="E31" s="273"/>
      <c r="F31" s="273"/>
      <c r="G31" s="274"/>
      <c r="H31" s="14">
        <v>29</v>
      </c>
      <c r="I31" s="102"/>
      <c r="K31" s="5"/>
    </row>
    <row r="32" spans="1:13" ht="16.5" customHeight="1">
      <c r="A32" s="243"/>
      <c r="B32" s="267"/>
      <c r="C32" s="267"/>
      <c r="D32" s="272" t="s">
        <v>114</v>
      </c>
      <c r="E32" s="273"/>
      <c r="F32" s="273"/>
      <c r="G32" s="274"/>
      <c r="H32" s="14">
        <v>30</v>
      </c>
      <c r="I32" s="102"/>
      <c r="K32" s="5"/>
    </row>
    <row r="33" spans="1:11" ht="15" customHeight="1">
      <c r="A33" s="243"/>
      <c r="B33" s="275" t="s">
        <v>152</v>
      </c>
      <c r="C33" s="276"/>
      <c r="D33" s="276"/>
      <c r="E33" s="276"/>
      <c r="F33" s="276"/>
      <c r="G33" s="277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21</v>
      </c>
      <c r="K37" s="5"/>
    </row>
    <row r="38" spans="1:11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332</v>
      </c>
    </row>
    <row r="39" spans="1:11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149</v>
      </c>
    </row>
    <row r="40" spans="1:11" ht="15" customHeight="1">
      <c r="A40" s="271"/>
      <c r="B40" s="267"/>
      <c r="C40" s="267"/>
      <c r="D40" s="279" t="s">
        <v>124</v>
      </c>
      <c r="E40" s="280"/>
      <c r="F40" s="280"/>
      <c r="G40" s="281"/>
      <c r="H40" s="14">
        <v>38</v>
      </c>
      <c r="I40" s="102"/>
    </row>
    <row r="41" spans="1:11" ht="15" customHeight="1">
      <c r="A41" s="271"/>
      <c r="B41" s="267" t="s">
        <v>112</v>
      </c>
      <c r="C41" s="267"/>
      <c r="D41" s="272" t="s">
        <v>113</v>
      </c>
      <c r="E41" s="273"/>
      <c r="F41" s="273"/>
      <c r="G41" s="274"/>
      <c r="H41" s="14">
        <v>39</v>
      </c>
      <c r="I41" s="103">
        <v>1638906</v>
      </c>
    </row>
    <row r="42" spans="1:11" ht="15" customHeight="1">
      <c r="A42" s="271"/>
      <c r="B42" s="267"/>
      <c r="C42" s="267"/>
      <c r="D42" s="272" t="s">
        <v>114</v>
      </c>
      <c r="E42" s="273"/>
      <c r="F42" s="273"/>
      <c r="G42" s="274"/>
      <c r="H42" s="14">
        <v>40</v>
      </c>
      <c r="I42" s="103">
        <v>416704</v>
      </c>
    </row>
    <row r="43" spans="1:11" ht="15" customHeight="1">
      <c r="A43" s="271"/>
      <c r="B43" s="275" t="s">
        <v>152</v>
      </c>
      <c r="C43" s="276"/>
      <c r="D43" s="276"/>
      <c r="E43" s="276"/>
      <c r="F43" s="276"/>
      <c r="G43" s="277"/>
      <c r="H43" s="14">
        <v>41</v>
      </c>
      <c r="I43" s="102"/>
    </row>
    <row r="44" spans="1:11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11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11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19</v>
      </c>
    </row>
    <row r="47" spans="1:11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</v>
      </c>
    </row>
    <row r="48" spans="1:11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8" t="s">
        <v>106</v>
      </c>
      <c r="B55" s="278"/>
      <c r="C55" s="278"/>
      <c r="D55" s="278"/>
      <c r="E55" s="96">
        <v>225</v>
      </c>
      <c r="F55" s="96">
        <v>37</v>
      </c>
      <c r="G55" s="96">
        <v>20</v>
      </c>
      <c r="H55" s="96"/>
      <c r="I55" s="96"/>
    </row>
    <row r="56" spans="1:9" ht="13.5" customHeight="1">
      <c r="A56" s="278" t="s">
        <v>31</v>
      </c>
      <c r="B56" s="278"/>
      <c r="C56" s="278"/>
      <c r="D56" s="278"/>
      <c r="E56" s="96">
        <v>4</v>
      </c>
      <c r="F56" s="96">
        <v>1</v>
      </c>
      <c r="G56" s="96">
        <v>4</v>
      </c>
      <c r="H56" s="96"/>
      <c r="I56" s="96"/>
    </row>
    <row r="57" spans="1:9" ht="13.5" customHeight="1">
      <c r="A57" s="278" t="s">
        <v>107</v>
      </c>
      <c r="B57" s="278"/>
      <c r="C57" s="278"/>
      <c r="D57" s="278"/>
      <c r="E57" s="96">
        <v>122</v>
      </c>
      <c r="F57" s="96">
        <v>32</v>
      </c>
      <c r="G57" s="96">
        <v>20</v>
      </c>
      <c r="H57" s="96">
        <v>4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249</v>
      </c>
      <c r="F58" s="96">
        <v>2</v>
      </c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>
      <c r="A62" s="286" t="s">
        <v>195</v>
      </c>
      <c r="B62" s="287"/>
      <c r="C62" s="287"/>
      <c r="D62" s="287"/>
      <c r="E62" s="288"/>
      <c r="F62" s="117">
        <v>188</v>
      </c>
      <c r="G62" s="118">
        <v>319393</v>
      </c>
      <c r="H62" s="113"/>
      <c r="I62" s="113"/>
    </row>
    <row r="63" spans="1:9">
      <c r="A63" s="301" t="s">
        <v>196</v>
      </c>
      <c r="B63" s="306" t="s">
        <v>197</v>
      </c>
      <c r="C63" s="307"/>
      <c r="D63" s="307"/>
      <c r="E63" s="308"/>
      <c r="F63" s="119">
        <v>61</v>
      </c>
      <c r="G63" s="119">
        <v>132831</v>
      </c>
      <c r="H63" s="114"/>
      <c r="I63" s="115"/>
    </row>
    <row r="64" spans="1:9">
      <c r="A64" s="301"/>
      <c r="B64" s="306" t="s">
        <v>198</v>
      </c>
      <c r="C64" s="307"/>
      <c r="D64" s="307"/>
      <c r="E64" s="308"/>
      <c r="F64" s="119">
        <v>127</v>
      </c>
      <c r="G64" s="119">
        <v>186562</v>
      </c>
      <c r="H64" s="114"/>
      <c r="I64" s="115"/>
    </row>
    <row r="65" spans="1:9">
      <c r="A65" s="302" t="s">
        <v>199</v>
      </c>
      <c r="B65" s="309" t="s">
        <v>116</v>
      </c>
      <c r="C65" s="310"/>
      <c r="D65" s="310"/>
      <c r="E65" s="311"/>
      <c r="F65" s="120">
        <v>79</v>
      </c>
      <c r="G65" s="120">
        <v>29842</v>
      </c>
      <c r="H65" s="114"/>
      <c r="I65" s="115"/>
    </row>
    <row r="66" spans="1:9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A63:A64"/>
    <mergeCell ref="A65:A66"/>
    <mergeCell ref="B66:E66"/>
    <mergeCell ref="B63:E63"/>
    <mergeCell ref="B64:E64"/>
    <mergeCell ref="B65:E65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47:G47"/>
    <mergeCell ref="A49:G49"/>
    <mergeCell ref="D41:G41"/>
    <mergeCell ref="B46:G46"/>
    <mergeCell ref="A37:A47"/>
    <mergeCell ref="B24:G24"/>
    <mergeCell ref="D28:G28"/>
    <mergeCell ref="D29:G29"/>
    <mergeCell ref="D42:G42"/>
    <mergeCell ref="B43:G43"/>
    <mergeCell ref="B36:G36"/>
    <mergeCell ref="B37:G37"/>
    <mergeCell ref="D38:G38"/>
    <mergeCell ref="D39:G39"/>
    <mergeCell ref="D40:G40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2:G2"/>
    <mergeCell ref="C9:G9"/>
    <mergeCell ref="B10:G10"/>
    <mergeCell ref="B11:G11"/>
    <mergeCell ref="B12:G12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B17:G1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Турійський районний суд Волинської області, 
Початок періоду: 01.01.2019, Кінець періоду: 31.12.2019&amp;L0450B939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42.913907284768214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22.077922077922079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77.777777777777771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41.254125412541256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47.058823529411768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68.246445497630333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360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737.5</v>
      </c>
    </row>
    <row r="11" spans="1:4" ht="16.5" customHeight="1">
      <c r="A11" s="226" t="s">
        <v>63</v>
      </c>
      <c r="B11" s="228"/>
      <c r="C11" s="14">
        <v>9</v>
      </c>
      <c r="D11" s="94">
        <v>71</v>
      </c>
    </row>
    <row r="12" spans="1:4" ht="16.5" customHeight="1">
      <c r="A12" s="318" t="s">
        <v>106</v>
      </c>
      <c r="B12" s="318"/>
      <c r="C12" s="14">
        <v>10</v>
      </c>
      <c r="D12" s="94">
        <v>64</v>
      </c>
    </row>
    <row r="13" spans="1:4" ht="16.5" customHeight="1">
      <c r="A13" s="318" t="s">
        <v>31</v>
      </c>
      <c r="B13" s="318"/>
      <c r="C13" s="14">
        <v>11</v>
      </c>
      <c r="D13" s="94">
        <v>297</v>
      </c>
    </row>
    <row r="14" spans="1:4" ht="16.5" customHeight="1">
      <c r="A14" s="318" t="s">
        <v>107</v>
      </c>
      <c r="B14" s="318"/>
      <c r="C14" s="14">
        <v>12</v>
      </c>
      <c r="D14" s="94">
        <v>145</v>
      </c>
    </row>
    <row r="15" spans="1:4" ht="16.5" customHeight="1">
      <c r="A15" s="318" t="s">
        <v>111</v>
      </c>
      <c r="B15" s="318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>
      <c r="A23" s="68" t="s">
        <v>102</v>
      </c>
      <c r="B23" s="88"/>
      <c r="C23" s="320" t="s">
        <v>208</v>
      </c>
      <c r="D23" s="320"/>
    </row>
    <row r="24" spans="1:4">
      <c r="A24" s="69" t="s">
        <v>103</v>
      </c>
      <c r="B24" s="88"/>
      <c r="C24" s="307" t="s">
        <v>208</v>
      </c>
      <c r="D24" s="307"/>
    </row>
    <row r="25" spans="1:4">
      <c r="A25" s="68" t="s">
        <v>104</v>
      </c>
      <c r="B25" s="89"/>
      <c r="C25" s="307" t="s">
        <v>209</v>
      </c>
      <c r="D25" s="307"/>
    </row>
    <row r="26" spans="1:4" ht="15.75" customHeight="1"/>
    <row r="27" spans="1:4" ht="12.75" customHeight="1">
      <c r="C27" s="317" t="s">
        <v>210</v>
      </c>
      <c r="D27" s="317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Турійський районний суд Волинської області, 
Початок періоду: 01.01.2019, Кінець періоду: 31.12.2019&amp;L0450B939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2018-03-28T07:45:37Z</cp:lastPrinted>
  <dcterms:created xsi:type="dcterms:W3CDTF">2004-04-20T14:33:35Z</dcterms:created>
  <dcterms:modified xsi:type="dcterms:W3CDTF">2020-02-17T08:05:32Z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0450B939</vt:lpwstr>
  </property>
  <property fmtid="{D5CDD505-2E9C-101B-9397-08002B2CF9AE}" pid="9" name="Підрозділ">
    <vt:lpwstr>Турійський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